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<sst xmlns="http://schemas.openxmlformats.org/spreadsheetml/2006/main" count="98" uniqueCount="65">
  <si>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Zadania inwestycyjne w 2007 r.</t>
  </si>
  <si>
    <t>Lp.</t>
  </si>
  <si>
    <t>Dział</t>
  </si>
  <si>
    <t>Rozdz.</t>
  </si>
  <si>
    <t>§</t>
  </si>
  <si>
    <t>Łączne koszty finansowe</t>
  </si>
  <si>
    <t>Planowane wydatki</t>
  </si>
  <si>
    <t>z tego źródła finansowania</t>
  </si>
  <si>
    <t>rok budżetowy 2007 (8+9+10+11)</t>
  </si>
  <si>
    <t>dochody włsne jst</t>
  </si>
  <si>
    <t>kredyty i pożyczki</t>
  </si>
  <si>
    <t>środki pochodzące z innych źródeł</t>
  </si>
  <si>
    <t>środki wymienione w art.. 5 ust. 1 pkt. 2 i 3 u.f.p.</t>
  </si>
  <si>
    <t>Jednostka organizacyjna realizująca program lub koordynująca wykonanie programu</t>
  </si>
  <si>
    <t>010</t>
  </si>
  <si>
    <t>01010</t>
  </si>
  <si>
    <t>Budowa ujęcia wody dla wsi Drawiny wraz z siecią wodociągową</t>
  </si>
  <si>
    <t>Gmina Drezdenko</t>
  </si>
  <si>
    <t>Modernizacja ulic rejon Pl. Kościelny ul. Kościelna</t>
  </si>
  <si>
    <t>Budowa parkingu wraz z modernizacją dróg Oś. Piłsudskiego - etap II</t>
  </si>
  <si>
    <t>Modernizacja drogi Duraczewo-Goszczanowo</t>
  </si>
  <si>
    <t>Modernizacja budynku komunalnego w Drezdenku ul. I Brygady 21</t>
  </si>
  <si>
    <t>Modernizacja i rozbudowa budynku komunalnego w Drezdenku ul. Marszałkowska 18</t>
  </si>
  <si>
    <t>Budowa remizy OSP w Drezdenku</t>
  </si>
  <si>
    <t>Modernizacja SP nr 1 w Drezdenku</t>
  </si>
  <si>
    <t>Uzbrojenie terenu wraz z budową oświetlenia, nawierzchni ulic i chodników w Drezdenku rejon Oś. Południe, ul. Południowa - Armii Krajowej - Okrężna i ul. Willowa - etap I</t>
  </si>
  <si>
    <t>Budowa kanalizacji sanitarnej Drezdenko północ-etap II</t>
  </si>
  <si>
    <t>Wymiana instalacji wodociągowej - Drezdenko - północ</t>
  </si>
  <si>
    <t>Uzbrojenie terenu w kanalizację sanitarną, wodę, kanalizację deszczową, oświetlenie drogowe w m. Trzebicz</t>
  </si>
  <si>
    <t>Budowa oświetlenia ul. Podgórna w Drezdenku</t>
  </si>
  <si>
    <t>Budowa oświetlenia drogowego Gościm - Oś. Rehabilitacji</t>
  </si>
  <si>
    <t>Remont i modernizacja stadionu miejskiego w Drezdenku- proj. tech. i wykonawstwo - etap I</t>
  </si>
  <si>
    <t>w złotych</t>
  </si>
  <si>
    <t>Razem</t>
  </si>
  <si>
    <t>Budowa kanalizacji burzowej - etapII</t>
  </si>
  <si>
    <t>Rolnictwo i łowiectwo</t>
  </si>
  <si>
    <t>Transport i łączność</t>
  </si>
  <si>
    <t>Budowa chodnika przy ul. Cichej</t>
  </si>
  <si>
    <t>Budowa parkingu w miejscowości Zagórze</t>
  </si>
  <si>
    <t>Budowa chodnika w miejscowości  St. Bielice</t>
  </si>
  <si>
    <t>Gospodarka mieszkaniowa</t>
  </si>
  <si>
    <t>Bezpieczeństwo publiczne i ochrona przeciwpożarowa</t>
  </si>
  <si>
    <t>Oświata i wychowanie</t>
  </si>
  <si>
    <t>Budowa dachu i modernizacja budynku swietlicy i stołówki - Gimnazjum nr 1 w Drezdenku - proj. techniczny</t>
  </si>
  <si>
    <t>Gospodarka komunalna i ochrona środowiska</t>
  </si>
  <si>
    <t>Budowa kanalizacji burzowej ,nwierzchnia ul. Pomorskiej- etapIII</t>
  </si>
  <si>
    <t>Kultura fizyczna i sport</t>
  </si>
  <si>
    <t>x</t>
  </si>
  <si>
    <t>Budowa boiska przy Szkole Podstawowej Nr 3 w Drezdenku</t>
  </si>
  <si>
    <t>Budowa drogi Zagórze - Lubiewo</t>
  </si>
  <si>
    <r>
      <t>Uzbrojenie terenu wraz z nawierzchniami ulic i chodników w Drezdenku rejon ulic Leśna, Reja, 11 Listopada, Wita Stwosza, Matejki, Kochanowskiego</t>
    </r>
    <r>
      <rPr>
        <sz val="10"/>
        <color indexed="8"/>
        <rFont val="Arial"/>
        <family val="2"/>
      </rPr>
      <t xml:space="preserve"> - etap I</t>
    </r>
  </si>
  <si>
    <t>Modernizacja dróg rolniczych w miejscowości Drawiny nr 110</t>
  </si>
  <si>
    <t>Modernizacja drogi rolniczej Czartowo - Marzenin nr 34</t>
  </si>
  <si>
    <t>Modernizacja drogi rolniczej Czartowo - Marzenin nr 157</t>
  </si>
  <si>
    <t>Nazwa zadania inwestycyjnego</t>
  </si>
  <si>
    <t>Modernizacja drogi Goszczanowiec - Zielątkowa nr 243</t>
  </si>
  <si>
    <t>Modernizacja drogi rolniczej Drawiny nr 211</t>
  </si>
  <si>
    <t>Nabywanie, wykupy i pierwokupy nieruchomości</t>
  </si>
  <si>
    <t>Modernizacja drogi rolniczej Marzenin nr 135</t>
  </si>
  <si>
    <t>Wymiana centralnego ogrzewania w budynku MGZO</t>
  </si>
  <si>
    <t>Budowa oświetlenia we wsi Karwin</t>
  </si>
  <si>
    <t>z dnia 21 grudnia 2007 roku</t>
  </si>
  <si>
    <t>Wykonanie instalacji monitoringu w Zespole Szkół im. H. Sienkiewicza w Drezdenku</t>
  </si>
  <si>
    <t xml:space="preserve">             Załącznik nr 2</t>
  </si>
  <si>
    <t>do uchwały Rady  Miejskiej Nr XVII/114/07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</si>
</sst>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top"/>
    </xf>
    <xf numFmtId="3" fontId="0" fillId="0" borderId="0" xfId="0" applyNumberFormat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 horizontal="left" vertical="top"/>
    </xf>
    <xf numFmtId="49" fontId="0" fillId="0" borderId="8" xfId="0" applyNumberFormat="1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3" fontId="0" fillId="0" borderId="9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3" fontId="0" fillId="0" borderId="11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1" xfId="0" applyNumberFormat="1" applyFont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0" fillId="2" borderId="22" xfId="0" applyFont="1" applyFill="1" applyBorder="1" applyAlignment="1">
      <alignment horizontal="center" vertical="top"/>
    </xf>
    <xf numFmtId="0" fontId="0" fillId="2" borderId="23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0" fillId="2" borderId="24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center" vertical="top"/>
    </xf>
    <xf numFmtId="0" fontId="0" fillId="2" borderId="26" xfId="0" applyFon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4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0" fillId="2" borderId="30" xfId="0" applyFont="1" applyFill="1" applyBorder="1" applyAlignment="1">
      <alignment horizontal="center" vertical="top"/>
    </xf>
    <xf numFmtId="0" fontId="0" fillId="2" borderId="31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E1">
      <selection activeCell="H2" sqref="H2:M2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7.57421875" style="0" customWidth="1"/>
    <col min="4" max="4" width="6.8515625" style="0" customWidth="1"/>
    <col min="5" max="5" width="54.421875" style="0" customWidth="1"/>
    <col min="6" max="6" width="11.421875" style="0" customWidth="1"/>
    <col min="7" max="7" width="11.7109375" style="0" customWidth="1"/>
    <col min="8" max="8" width="9.7109375" style="0" customWidth="1"/>
    <col min="9" max="9" width="9.8515625" style="0" customWidth="1"/>
    <col min="10" max="10" width="10.28125" style="0" customWidth="1"/>
    <col min="11" max="11" width="9.7109375" style="0" customWidth="1"/>
    <col min="12" max="12" width="12.57421875" style="0" customWidth="1"/>
    <col min="13" max="13" width="0.13671875" style="0" customWidth="1"/>
  </cols>
  <sheetData>
    <row r="1" spans="8:13" ht="12.75">
      <c r="H1" s="3"/>
      <c r="I1" s="3"/>
      <c r="J1" s="3"/>
      <c r="K1" s="76" t="s">
        <v>63</v>
      </c>
      <c r="L1" s="76"/>
      <c r="M1" s="76"/>
    </row>
    <row r="2" spans="8:13" ht="12.75">
      <c r="H2" s="81" t="s">
        <v>64</v>
      </c>
      <c r="I2" s="81"/>
      <c r="J2" s="81"/>
      <c r="K2" s="81"/>
      <c r="L2" s="81"/>
      <c r="M2" s="81"/>
    </row>
    <row r="3" spans="8:13" ht="12.75">
      <c r="H3" s="3"/>
      <c r="I3" s="3"/>
      <c r="J3" s="76" t="s">
        <v>61</v>
      </c>
      <c r="K3" s="77"/>
      <c r="L3" s="77"/>
      <c r="M3" s="77"/>
    </row>
    <row r="4" ht="12.75">
      <c r="L4" s="1"/>
    </row>
    <row r="5" spans="1:14" ht="18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ht="13.5" thickBot="1">
      <c r="L6" s="1" t="s">
        <v>32</v>
      </c>
    </row>
    <row r="7" spans="1:12" ht="13.5" thickTop="1">
      <c r="A7" s="93" t="s">
        <v>1</v>
      </c>
      <c r="B7" s="96" t="s">
        <v>2</v>
      </c>
      <c r="C7" s="96" t="s">
        <v>3</v>
      </c>
      <c r="D7" s="96" t="s">
        <v>4</v>
      </c>
      <c r="E7" s="78" t="s">
        <v>54</v>
      </c>
      <c r="F7" s="78" t="s">
        <v>5</v>
      </c>
      <c r="G7" s="83" t="s">
        <v>6</v>
      </c>
      <c r="H7" s="83"/>
      <c r="I7" s="83"/>
      <c r="J7" s="83"/>
      <c r="K7" s="83"/>
      <c r="L7" s="87" t="s">
        <v>13</v>
      </c>
    </row>
    <row r="8" spans="1:12" ht="12.75">
      <c r="A8" s="94"/>
      <c r="B8" s="79"/>
      <c r="C8" s="79"/>
      <c r="D8" s="79"/>
      <c r="E8" s="79"/>
      <c r="F8" s="79"/>
      <c r="G8" s="85" t="s">
        <v>8</v>
      </c>
      <c r="H8" s="84" t="s">
        <v>7</v>
      </c>
      <c r="I8" s="84"/>
      <c r="J8" s="84"/>
      <c r="K8" s="84"/>
      <c r="L8" s="88"/>
    </row>
    <row r="9" spans="1:12" ht="64.5" thickBot="1">
      <c r="A9" s="95"/>
      <c r="B9" s="80"/>
      <c r="C9" s="80"/>
      <c r="D9" s="80"/>
      <c r="E9" s="80"/>
      <c r="F9" s="80"/>
      <c r="G9" s="86"/>
      <c r="H9" s="6" t="s">
        <v>9</v>
      </c>
      <c r="I9" s="6" t="s">
        <v>10</v>
      </c>
      <c r="J9" s="6" t="s">
        <v>11</v>
      </c>
      <c r="K9" s="6" t="s">
        <v>12</v>
      </c>
      <c r="L9" s="89"/>
    </row>
    <row r="10" spans="1:12" ht="14.25" thickBot="1" thickTop="1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9">
        <v>12</v>
      </c>
    </row>
    <row r="11" spans="1:12" ht="14.25" thickBot="1" thickTop="1">
      <c r="A11" s="10"/>
      <c r="B11" s="11" t="s">
        <v>14</v>
      </c>
      <c r="C11" s="12"/>
      <c r="D11" s="13"/>
      <c r="E11" s="14" t="s">
        <v>35</v>
      </c>
      <c r="F11" s="33">
        <f>F12</f>
        <v>1946382</v>
      </c>
      <c r="G11" s="33">
        <f>G12</f>
        <v>160000</v>
      </c>
      <c r="H11" s="33">
        <f>H12</f>
        <v>160000</v>
      </c>
      <c r="I11" s="34">
        <v>0</v>
      </c>
      <c r="J11" s="34">
        <v>0</v>
      </c>
      <c r="K11" s="34">
        <v>0</v>
      </c>
      <c r="L11" s="35"/>
    </row>
    <row r="12" spans="1:12" ht="27" thickBot="1" thickTop="1">
      <c r="A12" s="62">
        <v>1</v>
      </c>
      <c r="B12" s="15"/>
      <c r="C12" s="16" t="s">
        <v>15</v>
      </c>
      <c r="D12" s="15">
        <v>6050</v>
      </c>
      <c r="E12" s="17" t="s">
        <v>16</v>
      </c>
      <c r="F12" s="36">
        <v>1946382</v>
      </c>
      <c r="G12" s="36">
        <v>160000</v>
      </c>
      <c r="H12" s="36">
        <v>160000</v>
      </c>
      <c r="I12" s="36">
        <v>0</v>
      </c>
      <c r="J12" s="36">
        <v>0</v>
      </c>
      <c r="K12" s="36">
        <v>0</v>
      </c>
      <c r="L12" s="37" t="s">
        <v>17</v>
      </c>
    </row>
    <row r="13" spans="1:12" ht="14.25" thickBot="1" thickTop="1">
      <c r="A13" s="64"/>
      <c r="B13" s="20">
        <v>600</v>
      </c>
      <c r="C13" s="20"/>
      <c r="D13" s="20"/>
      <c r="E13" s="21" t="s">
        <v>36</v>
      </c>
      <c r="F13" s="40">
        <f>F14+F15+F16+F17+F18+F19+F20+F21+F22+F23+F24+F25+F26</f>
        <v>5640108</v>
      </c>
      <c r="G13" s="40">
        <f>SUM(G14:G26)</f>
        <v>2884058</v>
      </c>
      <c r="H13" s="40">
        <f>SUM(H14:H26)</f>
        <v>1134058</v>
      </c>
      <c r="I13" s="40">
        <f>SUM(I14:I22)</f>
        <v>1600000</v>
      </c>
      <c r="J13" s="40">
        <f>SUM(J14:J26)</f>
        <v>150000</v>
      </c>
      <c r="K13" s="41"/>
      <c r="L13" s="42"/>
    </row>
    <row r="14" spans="1:12" ht="26.25" thickTop="1">
      <c r="A14" s="62">
        <v>2</v>
      </c>
      <c r="B14" s="15"/>
      <c r="C14" s="15">
        <v>60016</v>
      </c>
      <c r="D14" s="15">
        <v>6050</v>
      </c>
      <c r="E14" s="17" t="s">
        <v>18</v>
      </c>
      <c r="F14" s="36">
        <v>2744000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7" t="s">
        <v>17</v>
      </c>
    </row>
    <row r="15" spans="1:12" ht="25.5">
      <c r="A15" s="65">
        <f>A14+1</f>
        <v>3</v>
      </c>
      <c r="B15" s="22"/>
      <c r="C15" s="22">
        <v>60016</v>
      </c>
      <c r="D15" s="22">
        <v>6050</v>
      </c>
      <c r="E15" s="23" t="s">
        <v>19</v>
      </c>
      <c r="F15" s="43">
        <v>1600000</v>
      </c>
      <c r="G15" s="43">
        <v>1600000</v>
      </c>
      <c r="H15" s="43">
        <v>0</v>
      </c>
      <c r="I15" s="43">
        <v>1600000</v>
      </c>
      <c r="J15" s="43">
        <v>0</v>
      </c>
      <c r="K15" s="43">
        <v>0</v>
      </c>
      <c r="L15" s="44" t="s">
        <v>17</v>
      </c>
    </row>
    <row r="16" spans="1:12" ht="25.5">
      <c r="A16" s="65">
        <f aca="true" t="shared" si="0" ref="A16:A22">A15+1</f>
        <v>4</v>
      </c>
      <c r="B16" s="61"/>
      <c r="C16" s="22">
        <v>60016</v>
      </c>
      <c r="D16" s="22">
        <v>6050</v>
      </c>
      <c r="E16" s="61" t="s">
        <v>38</v>
      </c>
      <c r="F16" s="43">
        <v>50000</v>
      </c>
      <c r="G16" s="43">
        <v>50000</v>
      </c>
      <c r="H16" s="43">
        <v>50000</v>
      </c>
      <c r="I16" s="55">
        <v>0</v>
      </c>
      <c r="J16" s="55">
        <v>0</v>
      </c>
      <c r="K16" s="55">
        <v>0</v>
      </c>
      <c r="L16" s="44" t="s">
        <v>17</v>
      </c>
    </row>
    <row r="17" spans="1:12" ht="25.5">
      <c r="A17" s="65">
        <f t="shared" si="0"/>
        <v>5</v>
      </c>
      <c r="B17" s="22"/>
      <c r="C17" s="22">
        <v>60016</v>
      </c>
      <c r="D17" s="22">
        <v>6050</v>
      </c>
      <c r="E17" s="24" t="s">
        <v>37</v>
      </c>
      <c r="F17" s="43">
        <v>30000</v>
      </c>
      <c r="G17" s="43">
        <v>30000</v>
      </c>
      <c r="H17" s="43">
        <v>30000</v>
      </c>
      <c r="I17" s="43">
        <v>0</v>
      </c>
      <c r="J17" s="43">
        <v>0</v>
      </c>
      <c r="K17" s="43">
        <v>0</v>
      </c>
      <c r="L17" s="44" t="s">
        <v>17</v>
      </c>
    </row>
    <row r="18" spans="1:12" ht="25.5">
      <c r="A18" s="65">
        <v>7</v>
      </c>
      <c r="B18" s="22"/>
      <c r="C18" s="22">
        <v>60016</v>
      </c>
      <c r="D18" s="22">
        <v>6050</v>
      </c>
      <c r="E18" s="24" t="s">
        <v>49</v>
      </c>
      <c r="F18" s="43">
        <v>45000</v>
      </c>
      <c r="G18" s="43">
        <v>45000</v>
      </c>
      <c r="H18" s="43">
        <v>45000</v>
      </c>
      <c r="I18" s="43">
        <v>0</v>
      </c>
      <c r="J18" s="43">
        <v>0</v>
      </c>
      <c r="K18" s="43">
        <v>0</v>
      </c>
      <c r="L18" s="44" t="s">
        <v>17</v>
      </c>
    </row>
    <row r="19" spans="1:12" ht="25.5">
      <c r="A19" s="65">
        <v>8</v>
      </c>
      <c r="B19" s="61"/>
      <c r="C19" s="22">
        <v>60016</v>
      </c>
      <c r="D19" s="22">
        <v>6050</v>
      </c>
      <c r="E19" s="61" t="s">
        <v>39</v>
      </c>
      <c r="F19" s="43">
        <v>30000</v>
      </c>
      <c r="G19" s="43">
        <v>30000</v>
      </c>
      <c r="H19" s="43">
        <v>30000</v>
      </c>
      <c r="I19" s="55">
        <v>0</v>
      </c>
      <c r="J19" s="55">
        <v>0</v>
      </c>
      <c r="K19" s="55">
        <v>0</v>
      </c>
      <c r="L19" s="44" t="s">
        <v>17</v>
      </c>
    </row>
    <row r="20" spans="1:12" ht="25.5">
      <c r="A20" s="65">
        <v>9</v>
      </c>
      <c r="B20" s="22"/>
      <c r="C20" s="22">
        <v>60017</v>
      </c>
      <c r="D20" s="22">
        <v>6050</v>
      </c>
      <c r="E20" s="23" t="s">
        <v>51</v>
      </c>
      <c r="F20" s="43">
        <v>150000</v>
      </c>
      <c r="G20" s="43">
        <v>137950</v>
      </c>
      <c r="H20" s="43">
        <v>107950</v>
      </c>
      <c r="I20" s="43">
        <v>0</v>
      </c>
      <c r="J20" s="43">
        <v>30000</v>
      </c>
      <c r="K20" s="43">
        <v>0</v>
      </c>
      <c r="L20" s="44" t="s">
        <v>17</v>
      </c>
    </row>
    <row r="21" spans="1:12" ht="25.5">
      <c r="A21" s="65">
        <f t="shared" si="0"/>
        <v>10</v>
      </c>
      <c r="B21" s="22"/>
      <c r="C21" s="22">
        <v>60017</v>
      </c>
      <c r="D21" s="22">
        <v>6050</v>
      </c>
      <c r="E21" s="23" t="s">
        <v>52</v>
      </c>
      <c r="F21" s="43">
        <v>170000</v>
      </c>
      <c r="G21" s="43">
        <v>170000</v>
      </c>
      <c r="H21" s="43">
        <v>140000</v>
      </c>
      <c r="I21" s="43">
        <v>0</v>
      </c>
      <c r="J21" s="43">
        <v>30000</v>
      </c>
      <c r="K21" s="43">
        <v>0</v>
      </c>
      <c r="L21" s="44" t="s">
        <v>17</v>
      </c>
    </row>
    <row r="22" spans="1:12" ht="25.5">
      <c r="A22" s="65">
        <f t="shared" si="0"/>
        <v>11</v>
      </c>
      <c r="B22" s="22"/>
      <c r="C22" s="22">
        <v>60017</v>
      </c>
      <c r="D22" s="22">
        <v>6050</v>
      </c>
      <c r="E22" s="23" t="s">
        <v>20</v>
      </c>
      <c r="F22" s="43">
        <v>298000</v>
      </c>
      <c r="G22" s="43">
        <v>298000</v>
      </c>
      <c r="H22" s="43">
        <v>298000</v>
      </c>
      <c r="I22" s="43">
        <v>0</v>
      </c>
      <c r="J22" s="43">
        <v>0</v>
      </c>
      <c r="K22" s="43">
        <v>0</v>
      </c>
      <c r="L22" s="44" t="s">
        <v>17</v>
      </c>
    </row>
    <row r="23" spans="1:12" ht="25.5">
      <c r="A23" s="63">
        <v>12</v>
      </c>
      <c r="B23" s="18"/>
      <c r="C23" s="18">
        <v>60017</v>
      </c>
      <c r="D23" s="18">
        <v>6050</v>
      </c>
      <c r="E23" s="19" t="s">
        <v>58</v>
      </c>
      <c r="F23" s="38">
        <v>97200</v>
      </c>
      <c r="G23" s="38">
        <v>97200</v>
      </c>
      <c r="H23" s="38">
        <v>76200</v>
      </c>
      <c r="I23" s="38">
        <v>0</v>
      </c>
      <c r="J23" s="38">
        <v>21000</v>
      </c>
      <c r="K23" s="38">
        <v>0</v>
      </c>
      <c r="L23" s="39" t="s">
        <v>17</v>
      </c>
    </row>
    <row r="24" spans="1:12" ht="25.5">
      <c r="A24" s="63">
        <v>13</v>
      </c>
      <c r="B24" s="18"/>
      <c r="C24" s="18">
        <v>60017</v>
      </c>
      <c r="D24" s="18">
        <v>6050</v>
      </c>
      <c r="E24" s="19" t="s">
        <v>55</v>
      </c>
      <c r="F24" s="38">
        <v>132700</v>
      </c>
      <c r="G24" s="38">
        <v>132700</v>
      </c>
      <c r="H24" s="38">
        <v>102700</v>
      </c>
      <c r="I24" s="38">
        <v>0</v>
      </c>
      <c r="J24" s="38">
        <v>30000</v>
      </c>
      <c r="K24" s="38">
        <v>0</v>
      </c>
      <c r="L24" s="39" t="s">
        <v>17</v>
      </c>
    </row>
    <row r="25" spans="1:12" ht="25.5">
      <c r="A25" s="63">
        <v>14</v>
      </c>
      <c r="B25" s="18"/>
      <c r="C25" s="18">
        <v>60017</v>
      </c>
      <c r="D25" s="18">
        <v>6050</v>
      </c>
      <c r="E25" s="19" t="s">
        <v>56</v>
      </c>
      <c r="F25" s="38">
        <v>154208</v>
      </c>
      <c r="G25" s="38">
        <v>154208</v>
      </c>
      <c r="H25" s="38">
        <v>145208</v>
      </c>
      <c r="I25" s="38">
        <v>0</v>
      </c>
      <c r="J25" s="38">
        <v>9000</v>
      </c>
      <c r="K25" s="38">
        <v>0</v>
      </c>
      <c r="L25" s="39" t="s">
        <v>17</v>
      </c>
    </row>
    <row r="26" spans="1:12" ht="26.25" thickBot="1">
      <c r="A26" s="66">
        <v>15</v>
      </c>
      <c r="B26" s="25"/>
      <c r="C26" s="25">
        <v>60017</v>
      </c>
      <c r="D26" s="25">
        <v>6050</v>
      </c>
      <c r="E26" s="27" t="s">
        <v>53</v>
      </c>
      <c r="F26" s="60">
        <v>139000</v>
      </c>
      <c r="G26" s="38">
        <v>139000</v>
      </c>
      <c r="H26" s="38">
        <v>109000</v>
      </c>
      <c r="I26" s="38">
        <v>0</v>
      </c>
      <c r="J26" s="38">
        <v>30000</v>
      </c>
      <c r="K26" s="38">
        <v>0</v>
      </c>
      <c r="L26" s="39" t="s">
        <v>17</v>
      </c>
    </row>
    <row r="27" spans="1:12" ht="14.25" thickBot="1" thickTop="1">
      <c r="A27" s="71"/>
      <c r="B27" s="69">
        <v>700</v>
      </c>
      <c r="C27" s="69"/>
      <c r="D27" s="69"/>
      <c r="E27" s="70" t="s">
        <v>40</v>
      </c>
      <c r="F27" s="45">
        <f>SUM(F28:F30)</f>
        <v>3253100</v>
      </c>
      <c r="G27" s="40">
        <f>G28+G29+G30</f>
        <v>1681000</v>
      </c>
      <c r="H27" s="46">
        <f>H28+H29+H30</f>
        <v>881000</v>
      </c>
      <c r="I27" s="40">
        <f>SUM(I28+I30)</f>
        <v>800000</v>
      </c>
      <c r="J27" s="40">
        <v>0</v>
      </c>
      <c r="K27" s="40">
        <v>0</v>
      </c>
      <c r="L27" s="42"/>
    </row>
    <row r="28" spans="1:12" ht="25.5">
      <c r="A28" s="62">
        <v>16</v>
      </c>
      <c r="B28" s="15"/>
      <c r="C28" s="15">
        <v>70005</v>
      </c>
      <c r="D28" s="15">
        <v>6050</v>
      </c>
      <c r="E28" s="17" t="s">
        <v>21</v>
      </c>
      <c r="F28" s="36">
        <v>911000</v>
      </c>
      <c r="G28" s="36">
        <v>911000</v>
      </c>
      <c r="H28" s="36">
        <v>111000</v>
      </c>
      <c r="I28" s="36">
        <v>800000</v>
      </c>
      <c r="J28" s="36">
        <v>0</v>
      </c>
      <c r="K28" s="36">
        <v>0</v>
      </c>
      <c r="L28" s="37" t="s">
        <v>17</v>
      </c>
    </row>
    <row r="29" spans="1:12" ht="25.5">
      <c r="A29" s="63">
        <v>17</v>
      </c>
      <c r="B29" s="18"/>
      <c r="C29" s="18">
        <v>70005</v>
      </c>
      <c r="D29" s="18">
        <v>6050</v>
      </c>
      <c r="E29" s="19" t="s">
        <v>22</v>
      </c>
      <c r="F29" s="38">
        <v>1592100</v>
      </c>
      <c r="G29" s="38">
        <v>20000</v>
      </c>
      <c r="H29" s="38">
        <v>20000</v>
      </c>
      <c r="I29" s="38">
        <v>0</v>
      </c>
      <c r="J29" s="38">
        <v>0</v>
      </c>
      <c r="K29" s="38">
        <v>0</v>
      </c>
      <c r="L29" s="39" t="s">
        <v>17</v>
      </c>
    </row>
    <row r="30" spans="1:12" ht="26.25" thickBot="1">
      <c r="A30" s="63">
        <v>18</v>
      </c>
      <c r="B30" s="25"/>
      <c r="C30" s="26">
        <v>70005</v>
      </c>
      <c r="D30" s="26">
        <v>6050</v>
      </c>
      <c r="E30" s="27" t="s">
        <v>57</v>
      </c>
      <c r="F30" s="47">
        <v>750000</v>
      </c>
      <c r="G30" s="48">
        <v>750000</v>
      </c>
      <c r="H30" s="47">
        <v>750000</v>
      </c>
      <c r="I30" s="48">
        <v>0</v>
      </c>
      <c r="J30" s="48">
        <v>0</v>
      </c>
      <c r="K30" s="48">
        <v>0</v>
      </c>
      <c r="L30" s="49" t="s">
        <v>17</v>
      </c>
    </row>
    <row r="31" spans="1:12" ht="14.25" thickBot="1" thickTop="1">
      <c r="A31" s="64"/>
      <c r="B31" s="28">
        <v>754</v>
      </c>
      <c r="C31" s="28"/>
      <c r="D31" s="28"/>
      <c r="E31" s="29" t="s">
        <v>41</v>
      </c>
      <c r="F31" s="50">
        <f>SUM(F32:F32)</f>
        <v>50000</v>
      </c>
      <c r="G31" s="50">
        <f>SUM(G32:G32)</f>
        <v>50000</v>
      </c>
      <c r="H31" s="50">
        <v>50000</v>
      </c>
      <c r="I31" s="50">
        <v>0</v>
      </c>
      <c r="J31" s="50">
        <v>0</v>
      </c>
      <c r="K31" s="50">
        <v>0</v>
      </c>
      <c r="L31" s="51"/>
    </row>
    <row r="32" spans="1:12" ht="27" thickBot="1" thickTop="1">
      <c r="A32" s="67">
        <v>19</v>
      </c>
      <c r="B32" s="30"/>
      <c r="C32" s="30">
        <v>75412</v>
      </c>
      <c r="D32" s="30">
        <v>6050</v>
      </c>
      <c r="E32" s="31" t="s">
        <v>23</v>
      </c>
      <c r="F32" s="52">
        <v>50000</v>
      </c>
      <c r="G32" s="52">
        <v>50000</v>
      </c>
      <c r="H32" s="52">
        <v>50000</v>
      </c>
      <c r="I32" s="52">
        <v>0</v>
      </c>
      <c r="J32" s="52">
        <v>0</v>
      </c>
      <c r="K32" s="52">
        <v>0</v>
      </c>
      <c r="L32" s="53" t="s">
        <v>17</v>
      </c>
    </row>
    <row r="33" spans="1:12" ht="14.25" thickBot="1" thickTop="1">
      <c r="A33" s="64"/>
      <c r="B33" s="20">
        <v>801</v>
      </c>
      <c r="C33" s="20"/>
      <c r="D33" s="20"/>
      <c r="E33" s="21" t="s">
        <v>42</v>
      </c>
      <c r="F33" s="40">
        <f>F38+F37+F36+F35+F34</f>
        <v>304958</v>
      </c>
      <c r="G33" s="40">
        <f>G38+G37+G36+G35+G34</f>
        <v>248347</v>
      </c>
      <c r="H33" s="40">
        <f>H38+H37+H36+H35+H34</f>
        <v>248347</v>
      </c>
      <c r="I33" s="40">
        <v>0</v>
      </c>
      <c r="J33" s="40">
        <f>J34+J35+J36</f>
        <v>0</v>
      </c>
      <c r="K33" s="40">
        <v>0</v>
      </c>
      <c r="L33" s="54"/>
    </row>
    <row r="34" spans="1:12" ht="26.25" thickTop="1">
      <c r="A34" s="62">
        <v>20</v>
      </c>
      <c r="B34" s="15"/>
      <c r="C34" s="15">
        <v>80101</v>
      </c>
      <c r="D34" s="15">
        <v>6050</v>
      </c>
      <c r="E34" s="32" t="s">
        <v>24</v>
      </c>
      <c r="F34" s="36">
        <v>206611</v>
      </c>
      <c r="G34" s="36">
        <v>150000</v>
      </c>
      <c r="H34" s="36">
        <v>150000</v>
      </c>
      <c r="I34" s="36">
        <v>0</v>
      </c>
      <c r="J34" s="36">
        <v>0</v>
      </c>
      <c r="K34" s="36">
        <v>0</v>
      </c>
      <c r="L34" s="37" t="s">
        <v>17</v>
      </c>
    </row>
    <row r="35" spans="1:12" ht="25.5">
      <c r="A35" s="67">
        <v>21</v>
      </c>
      <c r="B35" s="30"/>
      <c r="C35" s="30">
        <v>80101</v>
      </c>
      <c r="D35" s="30">
        <v>6050</v>
      </c>
      <c r="E35" s="31" t="s">
        <v>48</v>
      </c>
      <c r="F35" s="52">
        <v>18300</v>
      </c>
      <c r="G35" s="52">
        <v>18300</v>
      </c>
      <c r="H35" s="52">
        <v>18300</v>
      </c>
      <c r="I35" s="52">
        <v>0</v>
      </c>
      <c r="J35" s="52">
        <v>0</v>
      </c>
      <c r="K35" s="52">
        <v>0</v>
      </c>
      <c r="L35" s="53" t="s">
        <v>17</v>
      </c>
    </row>
    <row r="36" spans="1:12" ht="25.5">
      <c r="A36" s="63">
        <v>22</v>
      </c>
      <c r="B36" s="18"/>
      <c r="C36" s="18">
        <v>80110</v>
      </c>
      <c r="D36" s="18">
        <v>6050</v>
      </c>
      <c r="E36" s="19" t="s">
        <v>43</v>
      </c>
      <c r="F36" s="38">
        <v>43000</v>
      </c>
      <c r="G36" s="38">
        <v>43000</v>
      </c>
      <c r="H36" s="38">
        <v>43000</v>
      </c>
      <c r="I36" s="38">
        <v>0</v>
      </c>
      <c r="J36" s="38">
        <v>0</v>
      </c>
      <c r="K36" s="38">
        <v>0</v>
      </c>
      <c r="L36" s="39" t="s">
        <v>17</v>
      </c>
    </row>
    <row r="37" spans="1:12" ht="25.5">
      <c r="A37" s="63">
        <v>23</v>
      </c>
      <c r="B37" s="18"/>
      <c r="C37" s="18">
        <v>80114</v>
      </c>
      <c r="D37" s="18">
        <v>6050</v>
      </c>
      <c r="E37" s="19" t="s">
        <v>59</v>
      </c>
      <c r="F37" s="38">
        <v>18000</v>
      </c>
      <c r="G37" s="38">
        <v>18000</v>
      </c>
      <c r="H37" s="38">
        <v>18000</v>
      </c>
      <c r="I37" s="38">
        <v>0</v>
      </c>
      <c r="J37" s="38">
        <v>0</v>
      </c>
      <c r="K37" s="38">
        <v>0</v>
      </c>
      <c r="L37" s="39" t="s">
        <v>17</v>
      </c>
    </row>
    <row r="38" spans="1:12" ht="26.25" thickBot="1">
      <c r="A38" s="72">
        <v>24</v>
      </c>
      <c r="B38" s="73"/>
      <c r="C38" s="73">
        <v>80195</v>
      </c>
      <c r="D38" s="73">
        <v>6050</v>
      </c>
      <c r="E38" s="74" t="s">
        <v>62</v>
      </c>
      <c r="F38" s="60">
        <v>19047</v>
      </c>
      <c r="G38" s="60">
        <v>19047</v>
      </c>
      <c r="H38" s="60">
        <v>19047</v>
      </c>
      <c r="I38" s="60">
        <v>0</v>
      </c>
      <c r="J38" s="60">
        <v>0</v>
      </c>
      <c r="K38" s="60">
        <v>0</v>
      </c>
      <c r="L38" s="75" t="s">
        <v>17</v>
      </c>
    </row>
    <row r="39" spans="1:12" ht="14.25" thickBot="1" thickTop="1">
      <c r="A39" s="64"/>
      <c r="B39" s="20">
        <v>900</v>
      </c>
      <c r="C39" s="20"/>
      <c r="D39" s="20"/>
      <c r="E39" s="21" t="s">
        <v>44</v>
      </c>
      <c r="F39" s="40">
        <f>SUM(F40:F49)</f>
        <v>17028480</v>
      </c>
      <c r="G39" s="40">
        <f>SUM(G40:G49)</f>
        <v>2408040</v>
      </c>
      <c r="H39" s="40">
        <f>SUM(H40:H49)</f>
        <v>2408040</v>
      </c>
      <c r="I39" s="40">
        <f>I44+I45</f>
        <v>0</v>
      </c>
      <c r="J39" s="40">
        <v>0</v>
      </c>
      <c r="K39" s="40">
        <v>0</v>
      </c>
      <c r="L39" s="42"/>
    </row>
    <row r="40" spans="1:12" ht="39" thickTop="1">
      <c r="A40" s="62">
        <v>25</v>
      </c>
      <c r="B40" s="15"/>
      <c r="C40" s="15">
        <v>90001</v>
      </c>
      <c r="D40" s="15">
        <v>6050</v>
      </c>
      <c r="E40" s="17" t="s">
        <v>50</v>
      </c>
      <c r="F40" s="36">
        <v>2294929</v>
      </c>
      <c r="G40" s="36">
        <v>150000</v>
      </c>
      <c r="H40" s="36">
        <v>150000</v>
      </c>
      <c r="I40" s="36">
        <v>0</v>
      </c>
      <c r="J40" s="36">
        <v>0</v>
      </c>
      <c r="K40" s="36">
        <v>0</v>
      </c>
      <c r="L40" s="37" t="s">
        <v>17</v>
      </c>
    </row>
    <row r="41" spans="1:12" ht="38.25">
      <c r="A41" s="65">
        <f>A40+1</f>
        <v>26</v>
      </c>
      <c r="B41" s="22"/>
      <c r="C41" s="22">
        <v>90001</v>
      </c>
      <c r="D41" s="22">
        <v>6050</v>
      </c>
      <c r="E41" s="23" t="s">
        <v>25</v>
      </c>
      <c r="F41" s="43">
        <v>2108701</v>
      </c>
      <c r="G41" s="43">
        <v>429636</v>
      </c>
      <c r="H41" s="43">
        <v>429636</v>
      </c>
      <c r="I41" s="43">
        <v>0</v>
      </c>
      <c r="J41" s="43">
        <v>0</v>
      </c>
      <c r="K41" s="43">
        <v>0</v>
      </c>
      <c r="L41" s="44" t="s">
        <v>17</v>
      </c>
    </row>
    <row r="42" spans="1:12" ht="35.25" customHeight="1">
      <c r="A42" s="65">
        <f aca="true" t="shared" si="1" ref="A42:A49">A41+1</f>
        <v>27</v>
      </c>
      <c r="B42" s="22"/>
      <c r="C42" s="22">
        <v>90001</v>
      </c>
      <c r="D42" s="22">
        <v>6050</v>
      </c>
      <c r="E42" s="23" t="s">
        <v>26</v>
      </c>
      <c r="F42" s="43">
        <v>6000000</v>
      </c>
      <c r="G42" s="43">
        <v>50000</v>
      </c>
      <c r="H42" s="43">
        <v>50000</v>
      </c>
      <c r="I42" s="43">
        <v>0</v>
      </c>
      <c r="J42" s="43">
        <v>0</v>
      </c>
      <c r="K42" s="43">
        <v>0</v>
      </c>
      <c r="L42" s="44" t="s">
        <v>17</v>
      </c>
    </row>
    <row r="43" spans="1:12" ht="25.5">
      <c r="A43" s="65">
        <f t="shared" si="1"/>
        <v>28</v>
      </c>
      <c r="B43" s="22"/>
      <c r="C43" s="22">
        <v>90001</v>
      </c>
      <c r="D43" s="22">
        <v>6050</v>
      </c>
      <c r="E43" s="23" t="s">
        <v>27</v>
      </c>
      <c r="F43" s="43">
        <v>950000</v>
      </c>
      <c r="G43" s="43">
        <v>100000</v>
      </c>
      <c r="H43" s="43">
        <v>100000</v>
      </c>
      <c r="I43" s="43">
        <v>0</v>
      </c>
      <c r="J43" s="43">
        <v>0</v>
      </c>
      <c r="K43" s="43">
        <v>0</v>
      </c>
      <c r="L43" s="44" t="s">
        <v>17</v>
      </c>
    </row>
    <row r="44" spans="1:12" ht="25.5">
      <c r="A44" s="65">
        <f t="shared" si="1"/>
        <v>29</v>
      </c>
      <c r="B44" s="22"/>
      <c r="C44" s="22">
        <v>90001</v>
      </c>
      <c r="D44" s="22">
        <v>6050</v>
      </c>
      <c r="E44" s="23" t="s">
        <v>34</v>
      </c>
      <c r="F44" s="43">
        <v>940013</v>
      </c>
      <c r="G44" s="43">
        <v>739131</v>
      </c>
      <c r="H44" s="43">
        <v>739131</v>
      </c>
      <c r="I44" s="43">
        <v>0</v>
      </c>
      <c r="J44" s="55">
        <v>0</v>
      </c>
      <c r="K44" s="55">
        <v>0</v>
      </c>
      <c r="L44" s="44" t="s">
        <v>17</v>
      </c>
    </row>
    <row r="45" spans="1:12" ht="25.5">
      <c r="A45" s="65">
        <f t="shared" si="1"/>
        <v>30</v>
      </c>
      <c r="B45" s="22"/>
      <c r="C45" s="22">
        <v>90001</v>
      </c>
      <c r="D45" s="22">
        <v>6050</v>
      </c>
      <c r="E45" s="23" t="s">
        <v>45</v>
      </c>
      <c r="F45" s="43">
        <v>602869</v>
      </c>
      <c r="G45" s="43">
        <v>602869</v>
      </c>
      <c r="H45" s="43">
        <v>602869</v>
      </c>
      <c r="I45" s="43">
        <v>0</v>
      </c>
      <c r="J45" s="43">
        <v>0</v>
      </c>
      <c r="K45" s="43">
        <v>0</v>
      </c>
      <c r="L45" s="44" t="s">
        <v>17</v>
      </c>
    </row>
    <row r="46" spans="1:12" ht="25.5">
      <c r="A46" s="65">
        <v>31</v>
      </c>
      <c r="B46" s="22"/>
      <c r="C46" s="22">
        <v>90001</v>
      </c>
      <c r="D46" s="22">
        <v>6050</v>
      </c>
      <c r="E46" s="24" t="s">
        <v>28</v>
      </c>
      <c r="F46" s="43">
        <v>3951062</v>
      </c>
      <c r="G46" s="43">
        <v>163404</v>
      </c>
      <c r="H46" s="43">
        <v>163404</v>
      </c>
      <c r="I46" s="43">
        <v>0</v>
      </c>
      <c r="J46" s="43">
        <v>0</v>
      </c>
      <c r="K46" s="43">
        <v>0</v>
      </c>
      <c r="L46" s="44" t="s">
        <v>17</v>
      </c>
    </row>
    <row r="47" spans="1:12" ht="25.5">
      <c r="A47" s="65">
        <v>32</v>
      </c>
      <c r="B47" s="22"/>
      <c r="C47" s="22">
        <v>90015</v>
      </c>
      <c r="D47" s="22">
        <v>6050</v>
      </c>
      <c r="E47" s="24" t="s">
        <v>60</v>
      </c>
      <c r="F47" s="43">
        <v>13000</v>
      </c>
      <c r="G47" s="43">
        <v>13000</v>
      </c>
      <c r="H47" s="43">
        <v>13000</v>
      </c>
      <c r="I47" s="43">
        <v>0</v>
      </c>
      <c r="J47" s="43">
        <v>0</v>
      </c>
      <c r="K47" s="43">
        <v>0</v>
      </c>
      <c r="L47" s="44" t="s">
        <v>17</v>
      </c>
    </row>
    <row r="48" spans="1:12" ht="25.5">
      <c r="A48" s="65">
        <f t="shared" si="1"/>
        <v>33</v>
      </c>
      <c r="B48" s="22"/>
      <c r="C48" s="22">
        <v>90015</v>
      </c>
      <c r="D48" s="22">
        <v>6050</v>
      </c>
      <c r="E48" s="24" t="s">
        <v>29</v>
      </c>
      <c r="F48" s="43">
        <v>23000</v>
      </c>
      <c r="G48" s="43">
        <v>23000</v>
      </c>
      <c r="H48" s="43">
        <v>23000</v>
      </c>
      <c r="I48" s="43">
        <v>0</v>
      </c>
      <c r="J48" s="43">
        <v>0</v>
      </c>
      <c r="K48" s="43">
        <v>0</v>
      </c>
      <c r="L48" s="44" t="s">
        <v>17</v>
      </c>
    </row>
    <row r="49" spans="1:12" ht="26.25" thickBot="1">
      <c r="A49" s="65">
        <f t="shared" si="1"/>
        <v>34</v>
      </c>
      <c r="B49" s="18"/>
      <c r="C49" s="18">
        <v>90015</v>
      </c>
      <c r="D49" s="18">
        <v>6050</v>
      </c>
      <c r="E49" s="19" t="s">
        <v>30</v>
      </c>
      <c r="F49" s="38">
        <v>144906</v>
      </c>
      <c r="G49" s="38">
        <v>137000</v>
      </c>
      <c r="H49" s="38">
        <v>137000</v>
      </c>
      <c r="I49" s="38">
        <v>0</v>
      </c>
      <c r="J49" s="38">
        <v>0</v>
      </c>
      <c r="K49" s="38">
        <v>0</v>
      </c>
      <c r="L49" s="39" t="s">
        <v>17</v>
      </c>
    </row>
    <row r="50" spans="1:12" ht="14.25" thickBot="1" thickTop="1">
      <c r="A50" s="64"/>
      <c r="B50" s="20">
        <v>926</v>
      </c>
      <c r="C50" s="20"/>
      <c r="D50" s="20"/>
      <c r="E50" s="21" t="s">
        <v>46</v>
      </c>
      <c r="F50" s="40">
        <f>F51</f>
        <v>19000</v>
      </c>
      <c r="G50" s="40">
        <f>G51</f>
        <v>19000</v>
      </c>
      <c r="H50" s="40">
        <f>H51</f>
        <v>19000</v>
      </c>
      <c r="I50" s="40">
        <v>0</v>
      </c>
      <c r="J50" s="40">
        <v>0</v>
      </c>
      <c r="K50" s="40">
        <v>0</v>
      </c>
      <c r="L50" s="42"/>
    </row>
    <row r="51" spans="1:12" ht="27" thickBot="1" thickTop="1">
      <c r="A51" s="68">
        <v>35</v>
      </c>
      <c r="B51" s="4"/>
      <c r="C51" s="4">
        <v>92601</v>
      </c>
      <c r="D51" s="4">
        <v>6050</v>
      </c>
      <c r="E51" s="2" t="s">
        <v>31</v>
      </c>
      <c r="F51" s="56">
        <v>19000</v>
      </c>
      <c r="G51" s="56">
        <v>19000</v>
      </c>
      <c r="H51" s="56">
        <v>19000</v>
      </c>
      <c r="I51" s="56">
        <v>0</v>
      </c>
      <c r="J51" s="56">
        <v>0</v>
      </c>
      <c r="K51" s="56">
        <v>0</v>
      </c>
      <c r="L51" s="57" t="s">
        <v>17</v>
      </c>
    </row>
    <row r="52" spans="1:12" ht="13.5" thickBot="1">
      <c r="A52" s="90" t="s">
        <v>33</v>
      </c>
      <c r="B52" s="91"/>
      <c r="C52" s="91"/>
      <c r="D52" s="91"/>
      <c r="E52" s="92"/>
      <c r="F52" s="58">
        <f>F11+F13+F27+F31+F33+F39+F50</f>
        <v>28242028</v>
      </c>
      <c r="G52" s="58">
        <f>G11+G13+G27+G31+G33+G39+G50</f>
        <v>7450445</v>
      </c>
      <c r="H52" s="58">
        <f>H11+H13+H27+H31+H33+H39+H50</f>
        <v>4900445</v>
      </c>
      <c r="I52" s="58">
        <f>I11+I13+I27+I31+I33+I39+I50</f>
        <v>2400000</v>
      </c>
      <c r="J52" s="58">
        <f>J11+J13+J27+J31+J33+J39+J50</f>
        <v>150000</v>
      </c>
      <c r="K52" s="59">
        <v>0</v>
      </c>
      <c r="L52" s="59" t="s">
        <v>47</v>
      </c>
    </row>
    <row r="53" ht="12.75">
      <c r="F53" s="5"/>
    </row>
  </sheetData>
  <mergeCells count="15">
    <mergeCell ref="A52:E52"/>
    <mergeCell ref="A7:A9"/>
    <mergeCell ref="B7:B9"/>
    <mergeCell ref="C7:C9"/>
    <mergeCell ref="D7:D9"/>
    <mergeCell ref="J3:M3"/>
    <mergeCell ref="F7:F9"/>
    <mergeCell ref="K1:M1"/>
    <mergeCell ref="H2:M2"/>
    <mergeCell ref="A5:N5"/>
    <mergeCell ref="G7:K7"/>
    <mergeCell ref="H8:K8"/>
    <mergeCell ref="G8:G9"/>
    <mergeCell ref="L7:L9"/>
    <mergeCell ref="E7:E9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Drezdenko</dc:creator>
  <cp:keywords/>
  <dc:description/>
  <cp:lastModifiedBy>Drezdenko</cp:lastModifiedBy>
  <cp:lastPrinted>2007-12-06T12:32:20Z</cp:lastPrinted>
  <dcterms:created xsi:type="dcterms:W3CDTF">2006-11-07T09:07:37Z</dcterms:created>
  <dcterms:modified xsi:type="dcterms:W3CDTF">2008-01-02T13:07:59Z</dcterms:modified>
  <cp:category/>
  <cp:version/>
  <cp:contentType/>
  <cp:contentStatus/>
</cp:coreProperties>
</file>